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<sst xmlns="http://schemas.openxmlformats.org/spreadsheetml/2006/main" count="186" uniqueCount="152">
  <si>
    <t>4.</t>
  </si>
  <si>
    <t>Dział</t>
  </si>
  <si>
    <t>Rozdział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</si>
  <si>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</si>
  <si>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</si>
  <si>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</si>
  <si>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</si>
  <si>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</si>
  <si>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</si>
  <si>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</si>
  <si>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</si>
  <si>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</si>
  <si>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</si>
  <si>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</si>
  <si>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</si>
  <si>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</si>
  <si>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</si>
  <si>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</si>
  <si>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</si>
  <si>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</si>
  <si>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</si>
  <si>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</si>
  <si>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</si>
  <si>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</si>
  <si>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</si>
  <si>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</si>
  <si>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</si>
  <si>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</si>
  <si>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</si>
  <si>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</si>
  <si>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</si>
  <si>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</si>
  <si>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</si>
  <si>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</si>
  <si>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</si>
  <si>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</si>
  <si>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</si>
  <si>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</si>
  <si>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</si>
  <si>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</si>
  <si>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</si>
  <si>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Nazwa zadania</t>
  </si>
  <si>
    <t>Kwota dotacji</t>
  </si>
  <si>
    <t>5.</t>
  </si>
  <si>
    <t>6.</t>
  </si>
  <si>
    <t>Jednostka otrzymująca dotację</t>
  </si>
  <si>
    <t>750</t>
  </si>
  <si>
    <t>75011</t>
  </si>
  <si>
    <t>75023</t>
  </si>
  <si>
    <t>751</t>
  </si>
  <si>
    <t>75101</t>
  </si>
  <si>
    <t>801</t>
  </si>
  <si>
    <t>80101</t>
  </si>
  <si>
    <t>80104</t>
  </si>
  <si>
    <t>80110</t>
  </si>
  <si>
    <t xml:space="preserve">Administracja publiczna </t>
  </si>
  <si>
    <t xml:space="preserve">Urzędy wojewódzkie </t>
  </si>
  <si>
    <t>Urzędy gmin</t>
  </si>
  <si>
    <r>
      <t>Urzędy naczelnych organów władzy państwowej, kontroli i ochrony prawa oraz sądownictwa</t>
    </r>
    <r>
      <rPr>
        <sz val="10"/>
        <rFont val="Arial CE"/>
        <family val="0"/>
      </rPr>
      <t xml:space="preserve"> </t>
    </r>
  </si>
  <si>
    <t xml:space="preserve">Urzędy naczelnych organów władzy państwowej, kontroli i ochrony prawa </t>
  </si>
  <si>
    <t xml:space="preserve">Dochody od osób prawnych, od osób fizycznych i od innych jednostek nieposiadajacych osobowości prawnej oraz wydatki związane z ich poborem </t>
  </si>
  <si>
    <t xml:space="preserve">Oświata i wychowanie </t>
  </si>
  <si>
    <t xml:space="preserve">Szkoły podstawowe </t>
  </si>
  <si>
    <t>Przedszkola</t>
  </si>
  <si>
    <t xml:space="preserve">Gimnazja </t>
  </si>
  <si>
    <t xml:space="preserve">Zespoły obsługi ekonomiczno-administracyjnej szkół </t>
  </si>
  <si>
    <t xml:space="preserve">Pomoc społeczna </t>
  </si>
  <si>
    <t xml:space="preserve">Świadczenia rodzinne, zaliczka alimentacyjna oraz składki na ubezpieczenia emerytalne i rentowe z ubezpieczenia społecznego 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</si>
  <si>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</si>
  <si>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</si>
  <si>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Ośrodki pomocy społecznej </t>
  </si>
  <si>
    <t xml:space="preserve">Usługi opiekuńcze i specjalistyczne usługi opiekuńcze </t>
  </si>
  <si>
    <t xml:space="preserve">Pozostała działalność </t>
  </si>
  <si>
    <t>01010</t>
  </si>
  <si>
    <t>01030</t>
  </si>
  <si>
    <t>010</t>
  </si>
  <si>
    <t>60013</t>
  </si>
  <si>
    <t>60016</t>
  </si>
  <si>
    <t>600</t>
  </si>
  <si>
    <t>71004</t>
  </si>
  <si>
    <t>710</t>
  </si>
  <si>
    <t>75022</t>
  </si>
  <si>
    <t>75075</t>
  </si>
  <si>
    <t>75095</t>
  </si>
  <si>
    <t>75412</t>
  </si>
  <si>
    <t>75421</t>
  </si>
  <si>
    <t xml:space="preserve">Pobór podatków, opłat i nieopodatkowanych należności budżetowych </t>
  </si>
  <si>
    <t xml:space="preserve">Rolnictwo i łowiectwo </t>
  </si>
  <si>
    <t xml:space="preserve">Infrastruktura wodociągowa i sanitacyjna wsi </t>
  </si>
  <si>
    <t xml:space="preserve">Izby rolnicze </t>
  </si>
  <si>
    <t xml:space="preserve">Transport i łączność </t>
  </si>
  <si>
    <t xml:space="preserve">Drogi publiczne wojewódzkie </t>
  </si>
  <si>
    <t xml:space="preserve">Drogi publiczne gminne </t>
  </si>
  <si>
    <t xml:space="preserve">Dzialalność usługowa </t>
  </si>
  <si>
    <t>Plany zagospodarowania przestrzennego</t>
  </si>
  <si>
    <t>Rady gmin</t>
  </si>
  <si>
    <t xml:space="preserve">Promocja jednostek samorządu terytorialnego </t>
  </si>
  <si>
    <t xml:space="preserve">Ochotnicze straże pożarne </t>
  </si>
  <si>
    <t xml:space="preserve">Obsługa papierów wartościowych, kredytów i pożyczek jednostek samorządu terytorialnego </t>
  </si>
  <si>
    <t xml:space="preserve">Różne rozliczenia </t>
  </si>
  <si>
    <t xml:space="preserve">Oddziały przedszkolne w szkołach podstawowych </t>
  </si>
  <si>
    <t xml:space="preserve">Dokształcanie i doskonalenie nauczycieli </t>
  </si>
  <si>
    <t xml:space="preserve">Zwalczanie narkomanii </t>
  </si>
  <si>
    <t xml:space="preserve">Przeciwdziałanie alkoholizmowi </t>
  </si>
  <si>
    <t xml:space="preserve">Ochrona zdrowia </t>
  </si>
  <si>
    <t xml:space="preserve">Obsługa długu publicznego </t>
  </si>
  <si>
    <t xml:space="preserve">Domy pomocy społecznej </t>
  </si>
  <si>
    <t xml:space="preserve">Świetlice szkolne </t>
  </si>
  <si>
    <t xml:space="preserve">Edukacyjna opieka wychowawcza </t>
  </si>
  <si>
    <t xml:space="preserve">Oczyszczanie maist i wsi </t>
  </si>
  <si>
    <t xml:space="preserve">Utrzymanie zieleni w miastach i gminach </t>
  </si>
  <si>
    <t xml:space="preserve">Oświetlenie ulic, placów i dróg </t>
  </si>
  <si>
    <t xml:space="preserve">Gospodarka komunalna i ochrona środowiska </t>
  </si>
  <si>
    <t>Zadania z zakresu kultury fizycznej i sportu</t>
  </si>
  <si>
    <t>40002</t>
  </si>
  <si>
    <t>400</t>
  </si>
  <si>
    <t xml:space="preserve">Dostarczanie wody </t>
  </si>
  <si>
    <t>Zarządzanie kryzysowe</t>
  </si>
  <si>
    <t>Wytwarzanie i zaopatrywanie w energie elektryczna, gaz i wodę</t>
  </si>
  <si>
    <t>Kanalizacja gminy         2002-2010</t>
  </si>
  <si>
    <t xml:space="preserve">Urząd Gminy </t>
  </si>
  <si>
    <t>60014</t>
  </si>
  <si>
    <t>Budowa chodnika Tychów Stary-Mirzec Majorat 2005-2008</t>
  </si>
  <si>
    <t>900</t>
  </si>
  <si>
    <t>90015</t>
  </si>
  <si>
    <t>Budowa Przedszkola Mirzec                              2005-2009</t>
  </si>
  <si>
    <t>Budowa boiska Mirzec                      2006-2009</t>
  </si>
  <si>
    <t>Zagospodarowanie terenu wraz z budową boisk sportowych placu zabaw i parkingu- Szkoła Podstawowa Tychów Nowy          2006-2009</t>
  </si>
  <si>
    <t>Przebudowa i modernizacja oświetlenia ulicznego        2006-2008</t>
  </si>
  <si>
    <t>Dowóz dzieci niepełnosprawnych z terenu gminy Mirzec do Szkoły Specjalnej Skarżysko Kamienna</t>
  </si>
  <si>
    <t>Starostwo Powiatowe Skarżysko-Kam.</t>
  </si>
  <si>
    <t>Prace geodezyjne i kartograficzne</t>
  </si>
  <si>
    <t xml:space="preserve">Bezpieczeństwo publiczne i ochrona przeciwpożarowa </t>
  </si>
  <si>
    <t xml:space="preserve">Rezerwy ogólne i celowe </t>
  </si>
  <si>
    <t xml:space="preserve">Dowożenie uczniów do szkół </t>
  </si>
  <si>
    <t>Biblioteki</t>
  </si>
  <si>
    <t xml:space="preserve">Kultura i ochrona dziedzictwa narodowego </t>
  </si>
  <si>
    <t xml:space="preserve">Kultura fizyczna i sport </t>
  </si>
  <si>
    <t xml:space="preserve">Drogi publiczne powiatowe </t>
  </si>
  <si>
    <t>60095</t>
  </si>
  <si>
    <t>75405</t>
  </si>
  <si>
    <t xml:space="preserve">Komendy powiatowe policji </t>
  </si>
  <si>
    <t xml:space="preserve">Stołówki szkolne </t>
  </si>
  <si>
    <t xml:space="preserve">Dofinansowanie do zakupu samochodu dla policji </t>
  </si>
  <si>
    <t xml:space="preserve">Komenda Powiatowa Policji Starachowice </t>
  </si>
  <si>
    <t>Dotacje celowe</t>
  </si>
  <si>
    <t xml:space="preserve">Działania w sferze ochrony zdrowia </t>
  </si>
  <si>
    <t xml:space="preserve">wyłoniona w drodze konkursu </t>
  </si>
  <si>
    <t xml:space="preserve">Działania w sferze pomocy społecznej </t>
  </si>
  <si>
    <t>Przewodniczący Rady Gminy</t>
  </si>
  <si>
    <t>Jan Kruk</t>
  </si>
  <si>
    <t>Przewodniczacy Rady Gminy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</si>
</sst>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2" fillId="33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Layout" workbookViewId="0" topLeftCell="C1">
      <selection activeCell="H81" sqref="H8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3.375" style="1" customWidth="1"/>
    <col min="5" max="5" width="12.375" style="1" customWidth="1"/>
    <col min="6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8"/>
      <c r="B2" s="8"/>
      <c r="C2" s="8"/>
      <c r="D2" s="8"/>
      <c r="E2" s="8"/>
      <c r="G2" s="4"/>
      <c r="H2" s="4"/>
      <c r="I2" s="4"/>
      <c r="J2" s="4"/>
      <c r="K2" s="9" t="s">
        <v>14</v>
      </c>
    </row>
    <row r="3" spans="1:11" s="10" customFormat="1" ht="18.75" customHeight="1">
      <c r="A3" s="96" t="s">
        <v>1</v>
      </c>
      <c r="B3" s="95" t="s">
        <v>2</v>
      </c>
      <c r="C3" s="96" t="s">
        <v>7</v>
      </c>
      <c r="D3" s="94" t="s">
        <v>35</v>
      </c>
      <c r="E3" s="96" t="s">
        <v>3</v>
      </c>
      <c r="F3" s="96"/>
      <c r="G3" s="96"/>
      <c r="H3" s="96"/>
      <c r="I3" s="96"/>
      <c r="J3" s="96"/>
      <c r="K3" s="96"/>
    </row>
    <row r="4" spans="1:11" s="10" customFormat="1" ht="20.25" customHeight="1">
      <c r="A4" s="96"/>
      <c r="B4" s="95"/>
      <c r="C4" s="96"/>
      <c r="D4" s="95"/>
      <c r="E4" s="96" t="s">
        <v>9</v>
      </c>
      <c r="F4" s="94" t="s">
        <v>21</v>
      </c>
      <c r="G4" s="96"/>
      <c r="H4" s="96"/>
      <c r="I4" s="96"/>
      <c r="J4" s="96"/>
      <c r="K4" s="96" t="s">
        <v>10</v>
      </c>
    </row>
    <row r="5" spans="1:11" s="10" customFormat="1" ht="63.75">
      <c r="A5" s="96"/>
      <c r="B5" s="95"/>
      <c r="C5" s="96"/>
      <c r="D5" s="95"/>
      <c r="E5" s="96"/>
      <c r="F5" s="32" t="s">
        <v>26</v>
      </c>
      <c r="G5" s="13" t="s">
        <v>27</v>
      </c>
      <c r="H5" s="32" t="s">
        <v>22</v>
      </c>
      <c r="I5" s="13" t="s">
        <v>24</v>
      </c>
      <c r="J5" s="31" t="s">
        <v>25</v>
      </c>
      <c r="K5" s="96"/>
    </row>
    <row r="6" spans="1:11" s="10" customFormat="1" ht="6" customHeight="1">
      <c r="A6" s="11">
        <v>1</v>
      </c>
      <c r="B6" s="33">
        <v>2</v>
      </c>
      <c r="C6" s="11">
        <v>3</v>
      </c>
      <c r="D6" s="33">
        <v>4</v>
      </c>
      <c r="E6" s="11">
        <v>5</v>
      </c>
      <c r="F6" s="33">
        <v>6</v>
      </c>
      <c r="G6" s="11">
        <v>7</v>
      </c>
      <c r="H6" s="33">
        <v>8</v>
      </c>
      <c r="I6" s="11">
        <v>9</v>
      </c>
      <c r="J6" s="33">
        <v>10</v>
      </c>
      <c r="K6" s="40">
        <v>11</v>
      </c>
    </row>
    <row r="7" spans="1:11" s="10" customFormat="1" ht="25.5" customHeight="1">
      <c r="A7" s="29"/>
      <c r="B7" s="62" t="s">
        <v>73</v>
      </c>
      <c r="C7" s="65" t="s">
        <v>88</v>
      </c>
      <c r="D7" s="66">
        <v>264000</v>
      </c>
      <c r="E7" s="66"/>
      <c r="F7" s="66"/>
      <c r="G7" s="66"/>
      <c r="H7" s="66"/>
      <c r="I7" s="66"/>
      <c r="J7" s="66"/>
      <c r="K7" s="66">
        <v>264000</v>
      </c>
    </row>
    <row r="8" spans="1:11" s="10" customFormat="1" ht="13.5" customHeight="1">
      <c r="A8" s="29"/>
      <c r="B8" s="62" t="s">
        <v>74</v>
      </c>
      <c r="C8" s="65" t="s">
        <v>89</v>
      </c>
      <c r="D8" s="66">
        <v>6000</v>
      </c>
      <c r="E8" s="66">
        <v>6000</v>
      </c>
      <c r="F8" s="66"/>
      <c r="G8" s="66"/>
      <c r="H8" s="66"/>
      <c r="I8" s="66"/>
      <c r="J8" s="66"/>
      <c r="K8" s="66"/>
    </row>
    <row r="9" spans="1:11" s="10" customFormat="1" ht="19.5" customHeight="1">
      <c r="A9" s="43" t="s">
        <v>75</v>
      </c>
      <c r="B9" s="44"/>
      <c r="C9" s="45" t="s">
        <v>87</v>
      </c>
      <c r="D9" s="46">
        <v>270000</v>
      </c>
      <c r="E9" s="47">
        <v>6000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264000</v>
      </c>
    </row>
    <row r="10" spans="1:11" s="10" customFormat="1" ht="13.5" customHeight="1">
      <c r="A10" s="53"/>
      <c r="B10" s="34" t="s">
        <v>114</v>
      </c>
      <c r="C10" s="25" t="s">
        <v>116</v>
      </c>
      <c r="D10" s="37">
        <v>300</v>
      </c>
      <c r="E10" s="26">
        <v>300</v>
      </c>
      <c r="F10" s="55"/>
      <c r="G10" s="56"/>
      <c r="H10" s="55"/>
      <c r="I10" s="56"/>
      <c r="J10" s="55"/>
      <c r="K10" s="56"/>
    </row>
    <row r="11" spans="1:11" s="10" customFormat="1" ht="31.5" customHeight="1">
      <c r="A11" s="53" t="s">
        <v>115</v>
      </c>
      <c r="B11" s="54"/>
      <c r="C11" s="52" t="s">
        <v>118</v>
      </c>
      <c r="D11" s="55">
        <v>300</v>
      </c>
      <c r="E11" s="56">
        <v>300</v>
      </c>
      <c r="F11" s="55">
        <v>0</v>
      </c>
      <c r="G11" s="56">
        <v>0</v>
      </c>
      <c r="H11" s="55">
        <v>0</v>
      </c>
      <c r="I11" s="56">
        <v>0</v>
      </c>
      <c r="J11" s="55">
        <v>0</v>
      </c>
      <c r="K11" s="56">
        <v>0</v>
      </c>
    </row>
    <row r="12" spans="1:11" s="10" customFormat="1" ht="15.75" customHeight="1">
      <c r="A12" s="28"/>
      <c r="B12" s="62" t="s">
        <v>76</v>
      </c>
      <c r="C12" s="65" t="s">
        <v>91</v>
      </c>
      <c r="D12" s="66">
        <v>1085900</v>
      </c>
      <c r="E12" s="66"/>
      <c r="F12" s="66"/>
      <c r="G12" s="66"/>
      <c r="H12" s="66"/>
      <c r="I12" s="66"/>
      <c r="J12" s="66"/>
      <c r="K12" s="66">
        <v>1085900</v>
      </c>
    </row>
    <row r="13" spans="1:11" s="10" customFormat="1" ht="15.75" customHeight="1">
      <c r="A13" s="29"/>
      <c r="B13" s="62" t="s">
        <v>121</v>
      </c>
      <c r="C13" s="65" t="s">
        <v>138</v>
      </c>
      <c r="D13" s="66">
        <v>400000</v>
      </c>
      <c r="E13" s="66"/>
      <c r="F13" s="66"/>
      <c r="G13" s="66"/>
      <c r="H13" s="66"/>
      <c r="I13" s="66"/>
      <c r="J13" s="66"/>
      <c r="K13" s="66">
        <v>400000</v>
      </c>
    </row>
    <row r="14" spans="1:11" s="10" customFormat="1" ht="14.25" customHeight="1">
      <c r="A14" s="29"/>
      <c r="B14" s="62" t="s">
        <v>77</v>
      </c>
      <c r="C14" s="65" t="s">
        <v>92</v>
      </c>
      <c r="D14" s="66">
        <v>176000</v>
      </c>
      <c r="E14" s="66">
        <v>166000</v>
      </c>
      <c r="F14" s="66"/>
      <c r="G14" s="66"/>
      <c r="H14" s="66"/>
      <c r="I14" s="66"/>
      <c r="J14" s="66"/>
      <c r="K14" s="66">
        <v>10000</v>
      </c>
    </row>
    <row r="15" spans="1:11" s="10" customFormat="1" ht="14.25" customHeight="1">
      <c r="A15" s="29"/>
      <c r="B15" s="80" t="s">
        <v>139</v>
      </c>
      <c r="C15" s="65" t="s">
        <v>72</v>
      </c>
      <c r="D15" s="70">
        <v>600</v>
      </c>
      <c r="E15" s="66">
        <v>600</v>
      </c>
      <c r="F15" s="70"/>
      <c r="G15" s="66"/>
      <c r="H15" s="70"/>
      <c r="I15" s="66"/>
      <c r="J15" s="70"/>
      <c r="K15" s="66"/>
    </row>
    <row r="16" spans="1:11" s="10" customFormat="1" ht="21" customHeight="1">
      <c r="A16" s="43" t="s">
        <v>78</v>
      </c>
      <c r="B16" s="44"/>
      <c r="C16" s="45" t="s">
        <v>90</v>
      </c>
      <c r="D16" s="46">
        <f>SUM(D12:D15)</f>
        <v>1662500</v>
      </c>
      <c r="E16" s="47">
        <f>SUM(E12:E15)</f>
        <v>166600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f>SUM(K11:K15)</f>
        <v>1495900</v>
      </c>
    </row>
    <row r="17" spans="1:11" s="10" customFormat="1" ht="24.75" customHeight="1">
      <c r="A17" s="61"/>
      <c r="B17" s="62" t="s">
        <v>79</v>
      </c>
      <c r="C17" s="65" t="s">
        <v>94</v>
      </c>
      <c r="D17" s="66">
        <v>103000</v>
      </c>
      <c r="E17" s="66">
        <v>103000</v>
      </c>
      <c r="F17" s="66"/>
      <c r="G17" s="66"/>
      <c r="H17" s="66"/>
      <c r="I17" s="66"/>
      <c r="J17" s="66"/>
      <c r="K17" s="66"/>
    </row>
    <row r="18" spans="1:11" s="10" customFormat="1" ht="15" customHeight="1">
      <c r="A18" s="62"/>
      <c r="B18" s="64">
        <v>71013</v>
      </c>
      <c r="C18" s="63" t="s">
        <v>131</v>
      </c>
      <c r="D18" s="63">
        <v>14000</v>
      </c>
      <c r="E18" s="63">
        <v>14000</v>
      </c>
      <c r="F18" s="63"/>
      <c r="G18" s="63"/>
      <c r="H18" s="63"/>
      <c r="I18" s="63"/>
      <c r="J18" s="63"/>
      <c r="K18" s="63"/>
    </row>
    <row r="19" spans="1:11" s="10" customFormat="1" ht="21" customHeight="1">
      <c r="A19" s="43" t="s">
        <v>80</v>
      </c>
      <c r="B19" s="44"/>
      <c r="C19" s="45" t="s">
        <v>93</v>
      </c>
      <c r="D19" s="46">
        <f>SUM(D17:D18)</f>
        <v>117000</v>
      </c>
      <c r="E19" s="47">
        <f>SUM(E17:E18)</f>
        <v>117000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</row>
    <row r="20" spans="1:11" s="10" customFormat="1" ht="11.25" customHeight="1">
      <c r="A20" s="29"/>
      <c r="B20" s="62" t="s">
        <v>47</v>
      </c>
      <c r="C20" s="67" t="s">
        <v>56</v>
      </c>
      <c r="D20" s="66">
        <v>55030</v>
      </c>
      <c r="E20" s="66">
        <v>55030</v>
      </c>
      <c r="F20" s="66">
        <v>39250</v>
      </c>
      <c r="G20" s="66">
        <v>7720</v>
      </c>
      <c r="H20" s="66"/>
      <c r="I20" s="66"/>
      <c r="J20" s="66"/>
      <c r="K20" s="66"/>
    </row>
    <row r="21" spans="1:11" s="10" customFormat="1" ht="12.75" customHeight="1">
      <c r="A21" s="29"/>
      <c r="B21" s="62" t="s">
        <v>81</v>
      </c>
      <c r="C21" s="65" t="s">
        <v>95</v>
      </c>
      <c r="D21" s="66">
        <v>118400</v>
      </c>
      <c r="E21" s="66">
        <v>118400</v>
      </c>
      <c r="F21" s="66"/>
      <c r="G21" s="66"/>
      <c r="H21" s="66"/>
      <c r="I21" s="66"/>
      <c r="J21" s="66"/>
      <c r="K21" s="66"/>
    </row>
    <row r="22" spans="1:11" s="10" customFormat="1" ht="15" customHeight="1">
      <c r="A22" s="29"/>
      <c r="B22" s="62" t="s">
        <v>48</v>
      </c>
      <c r="C22" s="67" t="s">
        <v>57</v>
      </c>
      <c r="D22" s="66">
        <v>1921579</v>
      </c>
      <c r="E22" s="66">
        <v>1872729</v>
      </c>
      <c r="F22" s="66">
        <v>1313950</v>
      </c>
      <c r="G22" s="66">
        <v>251280</v>
      </c>
      <c r="H22" s="66"/>
      <c r="I22" s="66"/>
      <c r="J22" s="66"/>
      <c r="K22" s="66">
        <v>48850</v>
      </c>
    </row>
    <row r="23" spans="1:11" s="10" customFormat="1" ht="25.5">
      <c r="A23" s="29"/>
      <c r="B23" s="62" t="s">
        <v>82</v>
      </c>
      <c r="C23" s="65" t="s">
        <v>96</v>
      </c>
      <c r="D23" s="66">
        <v>74875</v>
      </c>
      <c r="E23" s="66">
        <v>74875</v>
      </c>
      <c r="F23" s="66"/>
      <c r="G23" s="66"/>
      <c r="H23" s="66"/>
      <c r="I23" s="66"/>
      <c r="J23" s="66"/>
      <c r="K23" s="66"/>
    </row>
    <row r="24" spans="1:11" s="10" customFormat="1" ht="15.75" customHeight="1">
      <c r="A24" s="29"/>
      <c r="B24" s="62" t="s">
        <v>83</v>
      </c>
      <c r="C24" s="65" t="s">
        <v>72</v>
      </c>
      <c r="D24" s="66">
        <v>42700</v>
      </c>
      <c r="E24" s="66">
        <v>42700</v>
      </c>
      <c r="F24" s="66">
        <v>30000</v>
      </c>
      <c r="G24" s="66">
        <v>5700</v>
      </c>
      <c r="H24" s="66"/>
      <c r="I24" s="66"/>
      <c r="J24" s="66"/>
      <c r="K24" s="66"/>
    </row>
    <row r="25" spans="1:11" s="10" customFormat="1" ht="21" customHeight="1">
      <c r="A25" s="43" t="s">
        <v>46</v>
      </c>
      <c r="B25" s="43"/>
      <c r="C25" s="48" t="s">
        <v>55</v>
      </c>
      <c r="D25" s="46">
        <f>SUM(D20:D24)</f>
        <v>2212584</v>
      </c>
      <c r="E25" s="47">
        <f>SUM(E20:E24)</f>
        <v>2163734</v>
      </c>
      <c r="F25" s="46">
        <f>SUM(F20:F24)</f>
        <v>1383200</v>
      </c>
      <c r="G25" s="47">
        <f>SUM(G20:G24)</f>
        <v>264700</v>
      </c>
      <c r="H25" s="46">
        <v>0</v>
      </c>
      <c r="I25" s="47">
        <v>0</v>
      </c>
      <c r="J25" s="46">
        <v>0</v>
      </c>
      <c r="K25" s="47">
        <f>SUM(K20:K24)</f>
        <v>48850</v>
      </c>
    </row>
    <row r="26" spans="1:11" s="10" customFormat="1" ht="27.75" customHeight="1">
      <c r="A26" s="62"/>
      <c r="B26" s="71" t="s">
        <v>50</v>
      </c>
      <c r="C26" s="69" t="s">
        <v>59</v>
      </c>
      <c r="D26" s="70">
        <v>1248</v>
      </c>
      <c r="E26" s="66">
        <v>1248</v>
      </c>
      <c r="F26" s="37">
        <v>1068</v>
      </c>
      <c r="G26" s="26">
        <v>180</v>
      </c>
      <c r="H26" s="37"/>
      <c r="I26" s="26"/>
      <c r="J26" s="37"/>
      <c r="K26" s="26"/>
    </row>
    <row r="27" spans="1:11" s="10" customFormat="1" ht="38.25">
      <c r="A27" s="43" t="s">
        <v>49</v>
      </c>
      <c r="B27" s="43"/>
      <c r="C27" s="42" t="s">
        <v>58</v>
      </c>
      <c r="D27" s="46">
        <v>1248</v>
      </c>
      <c r="E27" s="47">
        <v>1248</v>
      </c>
      <c r="F27" s="46">
        <v>1068</v>
      </c>
      <c r="G27" s="47">
        <v>180</v>
      </c>
      <c r="H27" s="46">
        <v>0</v>
      </c>
      <c r="I27" s="47">
        <v>0</v>
      </c>
      <c r="J27" s="46">
        <v>0</v>
      </c>
      <c r="K27" s="47">
        <v>0</v>
      </c>
    </row>
    <row r="28" spans="1:11" s="10" customFormat="1" ht="12.75">
      <c r="A28" s="53"/>
      <c r="B28" s="71" t="s">
        <v>140</v>
      </c>
      <c r="C28" s="69" t="s">
        <v>141</v>
      </c>
      <c r="D28" s="70">
        <v>5000</v>
      </c>
      <c r="E28" s="66"/>
      <c r="F28" s="70"/>
      <c r="G28" s="66"/>
      <c r="H28" s="70"/>
      <c r="I28" s="66"/>
      <c r="J28" s="70"/>
      <c r="K28" s="66">
        <v>5000</v>
      </c>
    </row>
    <row r="29" spans="1:11" s="10" customFormat="1" ht="15" customHeight="1">
      <c r="A29" s="29"/>
      <c r="B29" s="71" t="s">
        <v>84</v>
      </c>
      <c r="C29" s="65" t="s">
        <v>97</v>
      </c>
      <c r="D29" s="66">
        <v>452200</v>
      </c>
      <c r="E29" s="66">
        <v>251500</v>
      </c>
      <c r="F29" s="66">
        <v>21000</v>
      </c>
      <c r="G29" s="66">
        <v>1000</v>
      </c>
      <c r="H29" s="66"/>
      <c r="I29" s="66"/>
      <c r="J29" s="66"/>
      <c r="K29" s="66">
        <v>200700</v>
      </c>
    </row>
    <row r="30" spans="1:11" s="10" customFormat="1" ht="14.25" customHeight="1">
      <c r="A30" s="72"/>
      <c r="B30" s="71" t="s">
        <v>85</v>
      </c>
      <c r="C30" s="65" t="s">
        <v>117</v>
      </c>
      <c r="D30" s="66">
        <v>11500</v>
      </c>
      <c r="E30" s="66">
        <v>11500</v>
      </c>
      <c r="F30" s="66"/>
      <c r="G30" s="66"/>
      <c r="H30" s="66"/>
      <c r="I30" s="66"/>
      <c r="J30" s="66"/>
      <c r="K30" s="66"/>
    </row>
    <row r="31" spans="1:11" s="10" customFormat="1" ht="28.5" customHeight="1">
      <c r="A31" s="24">
        <v>754</v>
      </c>
      <c r="B31" s="50"/>
      <c r="C31" s="45" t="s">
        <v>132</v>
      </c>
      <c r="D31" s="46">
        <f>SUM(D28:D30)</f>
        <v>468700</v>
      </c>
      <c r="E31" s="47">
        <f>SUM(E29:E30)</f>
        <v>263000</v>
      </c>
      <c r="F31" s="46">
        <f>SUM(F29:F30)</f>
        <v>21000</v>
      </c>
      <c r="G31" s="47">
        <f>SUM(G29:G30)</f>
        <v>1000</v>
      </c>
      <c r="H31" s="46">
        <v>0</v>
      </c>
      <c r="I31" s="47">
        <v>0</v>
      </c>
      <c r="J31" s="46">
        <v>0</v>
      </c>
      <c r="K31" s="47">
        <f>SUM(K28:K30)</f>
        <v>205700</v>
      </c>
    </row>
    <row r="32" spans="1:11" s="10" customFormat="1" ht="38.25">
      <c r="A32" s="60"/>
      <c r="B32" s="22">
        <v>75647</v>
      </c>
      <c r="C32" s="41" t="s">
        <v>86</v>
      </c>
      <c r="D32" s="37">
        <v>49500</v>
      </c>
      <c r="E32" s="26">
        <v>49500</v>
      </c>
      <c r="F32" s="37">
        <v>40000</v>
      </c>
      <c r="G32" s="26"/>
      <c r="H32" s="37"/>
      <c r="I32" s="26"/>
      <c r="J32" s="37"/>
      <c r="K32" s="26"/>
    </row>
    <row r="33" spans="1:11" s="10" customFormat="1" ht="63.75">
      <c r="A33" s="49">
        <v>756</v>
      </c>
      <c r="B33" s="49"/>
      <c r="C33" s="42" t="s">
        <v>60</v>
      </c>
      <c r="D33" s="46">
        <v>49500</v>
      </c>
      <c r="E33" s="47">
        <v>49500</v>
      </c>
      <c r="F33" s="46">
        <v>40000</v>
      </c>
      <c r="G33" s="47">
        <v>0</v>
      </c>
      <c r="H33" s="46">
        <v>0</v>
      </c>
      <c r="I33" s="47">
        <v>0</v>
      </c>
      <c r="J33" s="46">
        <v>0</v>
      </c>
      <c r="K33" s="47">
        <v>0</v>
      </c>
    </row>
    <row r="34" spans="1:11" s="10" customFormat="1" ht="38.25">
      <c r="A34" s="59"/>
      <c r="B34" s="36">
        <v>75702</v>
      </c>
      <c r="C34" s="25" t="s">
        <v>98</v>
      </c>
      <c r="D34" s="37">
        <v>180000</v>
      </c>
      <c r="E34" s="26">
        <v>180000</v>
      </c>
      <c r="F34" s="37"/>
      <c r="G34" s="26"/>
      <c r="H34" s="37"/>
      <c r="I34" s="26">
        <v>180000</v>
      </c>
      <c r="J34" s="37"/>
      <c r="K34" s="26"/>
    </row>
    <row r="35" spans="1:11" s="10" customFormat="1" ht="12.75" customHeight="1">
      <c r="A35" s="68">
        <v>757</v>
      </c>
      <c r="B35" s="50"/>
      <c r="C35" s="45" t="s">
        <v>105</v>
      </c>
      <c r="D35" s="46">
        <v>180000</v>
      </c>
      <c r="E35" s="47">
        <v>180000</v>
      </c>
      <c r="F35" s="46">
        <v>0</v>
      </c>
      <c r="G35" s="47">
        <v>0</v>
      </c>
      <c r="H35" s="46">
        <v>0</v>
      </c>
      <c r="I35" s="47">
        <v>180000</v>
      </c>
      <c r="J35" s="46">
        <v>0</v>
      </c>
      <c r="K35" s="47">
        <v>0</v>
      </c>
    </row>
    <row r="36" spans="1:11" s="10" customFormat="1" ht="13.5" customHeight="1">
      <c r="A36" s="22"/>
      <c r="B36" s="35">
        <v>75818</v>
      </c>
      <c r="C36" s="25" t="s">
        <v>133</v>
      </c>
      <c r="D36" s="37">
        <v>95000</v>
      </c>
      <c r="E36" s="26">
        <v>95000</v>
      </c>
      <c r="F36" s="37"/>
      <c r="G36" s="26"/>
      <c r="H36" s="37"/>
      <c r="I36" s="26"/>
      <c r="J36" s="37"/>
      <c r="K36" s="26"/>
    </row>
    <row r="37" spans="1:11" s="10" customFormat="1" ht="13.5" customHeight="1">
      <c r="A37" s="49">
        <v>758</v>
      </c>
      <c r="B37" s="50"/>
      <c r="C37" s="45" t="s">
        <v>99</v>
      </c>
      <c r="D37" s="46">
        <v>95000</v>
      </c>
      <c r="E37" s="47">
        <v>95000</v>
      </c>
      <c r="F37" s="46">
        <v>0</v>
      </c>
      <c r="G37" s="47">
        <v>0</v>
      </c>
      <c r="H37" s="46">
        <v>0</v>
      </c>
      <c r="I37" s="47">
        <v>0</v>
      </c>
      <c r="J37" s="46">
        <v>0</v>
      </c>
      <c r="K37" s="47">
        <v>0</v>
      </c>
    </row>
    <row r="38" spans="1:11" s="10" customFormat="1" ht="13.5" customHeight="1">
      <c r="A38" s="22"/>
      <c r="B38" s="60">
        <v>80101</v>
      </c>
      <c r="C38" s="67" t="s">
        <v>62</v>
      </c>
      <c r="D38" s="66">
        <v>4910157</v>
      </c>
      <c r="E38" s="66">
        <v>4747157</v>
      </c>
      <c r="F38" s="66">
        <v>3160936</v>
      </c>
      <c r="G38" s="66">
        <v>647734</v>
      </c>
      <c r="H38" s="66"/>
      <c r="I38" s="66"/>
      <c r="J38" s="66"/>
      <c r="K38" s="66">
        <v>163000</v>
      </c>
    </row>
    <row r="39" spans="1:11" s="10" customFormat="1" ht="25.5">
      <c r="A39" s="23"/>
      <c r="B39" s="60">
        <v>80103</v>
      </c>
      <c r="C39" s="65" t="s">
        <v>100</v>
      </c>
      <c r="D39" s="66">
        <v>293702</v>
      </c>
      <c r="E39" s="66">
        <v>293702</v>
      </c>
      <c r="F39" s="66">
        <v>204598</v>
      </c>
      <c r="G39" s="66">
        <v>42921</v>
      </c>
      <c r="H39" s="66"/>
      <c r="I39" s="66"/>
      <c r="J39" s="66"/>
      <c r="K39" s="66"/>
    </row>
    <row r="40" spans="1:11" s="10" customFormat="1" ht="12.75" customHeight="1">
      <c r="A40" s="23"/>
      <c r="B40" s="60">
        <v>80104</v>
      </c>
      <c r="C40" s="73" t="s">
        <v>63</v>
      </c>
      <c r="D40" s="66">
        <v>1138487</v>
      </c>
      <c r="E40" s="66">
        <v>638487</v>
      </c>
      <c r="F40" s="66">
        <v>328754</v>
      </c>
      <c r="G40" s="66">
        <v>70702</v>
      </c>
      <c r="H40" s="66"/>
      <c r="I40" s="66"/>
      <c r="J40" s="66"/>
      <c r="K40" s="66">
        <v>500000</v>
      </c>
    </row>
    <row r="41" spans="1:11" s="10" customFormat="1" ht="12" customHeight="1">
      <c r="A41" s="23"/>
      <c r="B41" s="60">
        <v>80110</v>
      </c>
      <c r="C41" s="73" t="s">
        <v>64</v>
      </c>
      <c r="D41" s="66">
        <v>1928705</v>
      </c>
      <c r="E41" s="66">
        <v>1918705</v>
      </c>
      <c r="F41" s="66">
        <v>1347856</v>
      </c>
      <c r="G41" s="66">
        <v>275489</v>
      </c>
      <c r="H41" s="66"/>
      <c r="I41" s="66"/>
      <c r="J41" s="66"/>
      <c r="K41" s="66">
        <v>10000</v>
      </c>
    </row>
    <row r="42" spans="1:11" s="10" customFormat="1" ht="12" customHeight="1">
      <c r="A42" s="23"/>
      <c r="B42" s="60">
        <v>80113</v>
      </c>
      <c r="C42" s="65" t="s">
        <v>134</v>
      </c>
      <c r="D42" s="66">
        <v>126000</v>
      </c>
      <c r="E42" s="66">
        <v>126000</v>
      </c>
      <c r="F42" s="66"/>
      <c r="G42" s="66"/>
      <c r="H42" s="66">
        <v>13000</v>
      </c>
      <c r="I42" s="66"/>
      <c r="J42" s="66"/>
      <c r="K42" s="66"/>
    </row>
    <row r="43" spans="1:11" s="10" customFormat="1" ht="25.5">
      <c r="A43" s="23"/>
      <c r="B43" s="60">
        <v>80114</v>
      </c>
      <c r="C43" s="74" t="s">
        <v>65</v>
      </c>
      <c r="D43" s="66">
        <v>285419</v>
      </c>
      <c r="E43" s="66">
        <v>285419</v>
      </c>
      <c r="F43" s="66">
        <v>214837</v>
      </c>
      <c r="G43" s="66">
        <v>42117</v>
      </c>
      <c r="H43" s="66"/>
      <c r="I43" s="66"/>
      <c r="J43" s="66"/>
      <c r="K43" s="66"/>
    </row>
    <row r="44" spans="1:11" s="10" customFormat="1" ht="25.5">
      <c r="A44" s="23"/>
      <c r="B44" s="60">
        <v>80146</v>
      </c>
      <c r="C44" s="65" t="s">
        <v>101</v>
      </c>
      <c r="D44" s="66">
        <v>39643</v>
      </c>
      <c r="E44" s="66">
        <v>39643</v>
      </c>
      <c r="F44" s="66"/>
      <c r="G44" s="66"/>
      <c r="H44" s="66"/>
      <c r="I44" s="66"/>
      <c r="J44" s="66"/>
      <c r="K44" s="66"/>
    </row>
    <row r="45" spans="1:11" s="10" customFormat="1" ht="12.75">
      <c r="A45" s="23"/>
      <c r="B45" s="60">
        <v>80148</v>
      </c>
      <c r="C45" s="65" t="s">
        <v>142</v>
      </c>
      <c r="D45" s="66">
        <v>334171</v>
      </c>
      <c r="E45" s="66">
        <v>334171</v>
      </c>
      <c r="F45" s="66">
        <v>123694</v>
      </c>
      <c r="G45" s="66">
        <v>21857</v>
      </c>
      <c r="H45" s="66"/>
      <c r="I45" s="66"/>
      <c r="J45" s="66"/>
      <c r="K45" s="66"/>
    </row>
    <row r="46" spans="1:11" s="10" customFormat="1" ht="12.75" customHeight="1">
      <c r="A46" s="23"/>
      <c r="B46" s="60">
        <v>80195</v>
      </c>
      <c r="C46" s="65" t="s">
        <v>72</v>
      </c>
      <c r="D46" s="66">
        <v>25398</v>
      </c>
      <c r="E46" s="66">
        <v>25398</v>
      </c>
      <c r="F46" s="66"/>
      <c r="G46" s="66"/>
      <c r="H46" s="66"/>
      <c r="I46" s="66"/>
      <c r="J46" s="66"/>
      <c r="K46" s="66"/>
    </row>
    <row r="47" spans="1:11" s="10" customFormat="1" ht="21" customHeight="1">
      <c r="A47" s="49">
        <v>801</v>
      </c>
      <c r="B47" s="49"/>
      <c r="C47" s="48" t="s">
        <v>61</v>
      </c>
      <c r="D47" s="46">
        <f>SUM(D38:D46)</f>
        <v>9081682</v>
      </c>
      <c r="E47" s="47">
        <f>SUM(E38:E46)</f>
        <v>8408682</v>
      </c>
      <c r="F47" s="46">
        <f>SUM(F38:F46)</f>
        <v>5380675</v>
      </c>
      <c r="G47" s="47">
        <f>SUM(G38:G46)</f>
        <v>1100820</v>
      </c>
      <c r="H47" s="46">
        <f>SUM(H42:H44)</f>
        <v>13000</v>
      </c>
      <c r="I47" s="47">
        <v>0</v>
      </c>
      <c r="J47" s="46">
        <v>0</v>
      </c>
      <c r="K47" s="47">
        <f>SUM(K38:K46)</f>
        <v>673000</v>
      </c>
    </row>
    <row r="48" spans="1:11" s="10" customFormat="1" ht="13.5" customHeight="1">
      <c r="A48" s="27"/>
      <c r="B48" s="60">
        <v>85153</v>
      </c>
      <c r="C48" s="65" t="s">
        <v>102</v>
      </c>
      <c r="D48" s="66">
        <v>3000</v>
      </c>
      <c r="E48" s="66">
        <v>3000</v>
      </c>
      <c r="F48" s="66"/>
      <c r="G48" s="66"/>
      <c r="H48" s="66"/>
      <c r="I48" s="66"/>
      <c r="J48" s="66"/>
      <c r="K48" s="66"/>
    </row>
    <row r="49" spans="1:11" s="10" customFormat="1" ht="13.5" customHeight="1">
      <c r="A49" s="24"/>
      <c r="B49" s="60">
        <v>85154</v>
      </c>
      <c r="C49" s="65" t="s">
        <v>103</v>
      </c>
      <c r="D49" s="66">
        <v>57000</v>
      </c>
      <c r="E49" s="66">
        <v>57000</v>
      </c>
      <c r="F49" s="66">
        <v>19000</v>
      </c>
      <c r="G49" s="66">
        <v>2250</v>
      </c>
      <c r="H49" s="66"/>
      <c r="I49" s="66"/>
      <c r="J49" s="66"/>
      <c r="K49" s="66"/>
    </row>
    <row r="50" spans="1:11" s="10" customFormat="1" ht="14.25" customHeight="1">
      <c r="A50" s="24"/>
      <c r="B50" s="60">
        <v>85195</v>
      </c>
      <c r="C50" s="65" t="s">
        <v>72</v>
      </c>
      <c r="D50" s="66">
        <v>1000</v>
      </c>
      <c r="E50" s="66">
        <v>1000</v>
      </c>
      <c r="F50" s="66"/>
      <c r="G50" s="66"/>
      <c r="H50" s="66">
        <v>1000</v>
      </c>
      <c r="I50" s="66"/>
      <c r="J50" s="66"/>
      <c r="K50" s="66"/>
    </row>
    <row r="51" spans="1:11" s="10" customFormat="1" ht="15.75" customHeight="1">
      <c r="A51" s="49">
        <v>851</v>
      </c>
      <c r="B51" s="50"/>
      <c r="C51" s="52" t="s">
        <v>104</v>
      </c>
      <c r="D51" s="46">
        <f>SUM(D48:D50)</f>
        <v>61000</v>
      </c>
      <c r="E51" s="47">
        <f>SUM(E48:E50)</f>
        <v>61000</v>
      </c>
      <c r="F51" s="46">
        <v>19000</v>
      </c>
      <c r="G51" s="47">
        <v>2250</v>
      </c>
      <c r="H51" s="46">
        <v>1000</v>
      </c>
      <c r="I51" s="47">
        <v>0</v>
      </c>
      <c r="J51" s="46">
        <v>0</v>
      </c>
      <c r="K51" s="47">
        <v>0</v>
      </c>
    </row>
    <row r="52" spans="1:11" s="10" customFormat="1" ht="13.5" customHeight="1">
      <c r="A52" s="27"/>
      <c r="B52" s="60">
        <v>85202</v>
      </c>
      <c r="C52" s="65" t="s">
        <v>106</v>
      </c>
      <c r="D52" s="66">
        <v>39600</v>
      </c>
      <c r="E52" s="66">
        <v>39600</v>
      </c>
      <c r="F52" s="66"/>
      <c r="G52" s="66"/>
      <c r="H52" s="66"/>
      <c r="I52" s="66"/>
      <c r="J52" s="66"/>
      <c r="K52" s="66"/>
    </row>
    <row r="53" spans="1:11" s="10" customFormat="1" ht="54" customHeight="1">
      <c r="A53" s="24"/>
      <c r="B53" s="60">
        <v>85212</v>
      </c>
      <c r="C53" s="75" t="s">
        <v>67</v>
      </c>
      <c r="D53" s="66">
        <v>3301009</v>
      </c>
      <c r="E53" s="66">
        <v>3301009</v>
      </c>
      <c r="F53" s="66">
        <v>55139</v>
      </c>
      <c r="G53" s="66">
        <v>35942</v>
      </c>
      <c r="H53" s="66"/>
      <c r="I53" s="66"/>
      <c r="J53" s="66"/>
      <c r="K53" s="66"/>
    </row>
    <row r="54" spans="1:11" s="10" customFormat="1" ht="63.75">
      <c r="A54" s="24"/>
      <c r="B54" s="60">
        <v>85213</v>
      </c>
      <c r="C54" s="75" t="s">
        <v>68</v>
      </c>
      <c r="D54" s="66">
        <v>13663</v>
      </c>
      <c r="E54" s="66">
        <v>13663</v>
      </c>
      <c r="F54" s="66"/>
      <c r="G54" s="66">
        <v>13663</v>
      </c>
      <c r="H54" s="66"/>
      <c r="I54" s="66"/>
      <c r="J54" s="66"/>
      <c r="K54" s="66"/>
    </row>
    <row r="55" spans="1:11" s="10" customFormat="1" ht="38.25">
      <c r="A55" s="24"/>
      <c r="B55" s="60">
        <v>85214</v>
      </c>
      <c r="C55" s="75" t="s">
        <v>69</v>
      </c>
      <c r="D55" s="66">
        <v>286681</v>
      </c>
      <c r="E55" s="66">
        <v>286681</v>
      </c>
      <c r="F55" s="66"/>
      <c r="G55" s="66"/>
      <c r="H55" s="66"/>
      <c r="I55" s="66"/>
      <c r="J55" s="66"/>
      <c r="K55" s="66"/>
    </row>
    <row r="56" spans="1:11" s="10" customFormat="1" ht="14.25" customHeight="1">
      <c r="A56" s="24"/>
      <c r="B56" s="60">
        <v>85219</v>
      </c>
      <c r="C56" s="76" t="s">
        <v>70</v>
      </c>
      <c r="D56" s="66">
        <v>223623</v>
      </c>
      <c r="E56" s="66">
        <v>223623</v>
      </c>
      <c r="F56" s="66">
        <v>169361</v>
      </c>
      <c r="G56" s="66">
        <v>33050</v>
      </c>
      <c r="H56" s="66"/>
      <c r="I56" s="66"/>
      <c r="J56" s="66"/>
      <c r="K56" s="66"/>
    </row>
    <row r="57" spans="1:11" s="10" customFormat="1" ht="25.5">
      <c r="A57" s="24"/>
      <c r="B57" s="60">
        <v>85228</v>
      </c>
      <c r="C57" s="75" t="s">
        <v>71</v>
      </c>
      <c r="D57" s="66">
        <v>119266</v>
      </c>
      <c r="E57" s="66">
        <v>119266</v>
      </c>
      <c r="F57" s="66">
        <v>91112</v>
      </c>
      <c r="G57" s="66">
        <v>18454</v>
      </c>
      <c r="H57" s="66"/>
      <c r="I57" s="66"/>
      <c r="J57" s="66"/>
      <c r="K57" s="66"/>
    </row>
    <row r="58" spans="1:11" s="10" customFormat="1" ht="12.75" customHeight="1">
      <c r="A58" s="24"/>
      <c r="B58" s="60">
        <v>85295</v>
      </c>
      <c r="C58" s="76" t="s">
        <v>72</v>
      </c>
      <c r="D58" s="66">
        <v>103444</v>
      </c>
      <c r="E58" s="66">
        <v>103444</v>
      </c>
      <c r="F58" s="66"/>
      <c r="G58" s="66"/>
      <c r="H58" s="66">
        <v>2000</v>
      </c>
      <c r="I58" s="66"/>
      <c r="J58" s="66"/>
      <c r="K58" s="66"/>
    </row>
    <row r="59" spans="1:11" s="10" customFormat="1" ht="21" customHeight="1">
      <c r="A59" s="49">
        <v>852</v>
      </c>
      <c r="B59" s="49"/>
      <c r="C59" s="51" t="s">
        <v>66</v>
      </c>
      <c r="D59" s="46">
        <f>SUM(D52:D58)</f>
        <v>4087286</v>
      </c>
      <c r="E59" s="47">
        <f>SUM(E52:E58)</f>
        <v>4087286</v>
      </c>
      <c r="F59" s="46">
        <f>SUM(F52:F58)</f>
        <v>315612</v>
      </c>
      <c r="G59" s="47">
        <f>SUM(G52:G58)</f>
        <v>101109</v>
      </c>
      <c r="H59" s="46">
        <f>SUM(H52:H58)</f>
        <v>2000</v>
      </c>
      <c r="I59" s="47">
        <v>0</v>
      </c>
      <c r="J59" s="46">
        <v>0</v>
      </c>
      <c r="K59" s="47">
        <v>0</v>
      </c>
    </row>
    <row r="60" spans="1:11" s="10" customFormat="1" ht="21" customHeight="1">
      <c r="A60" s="27"/>
      <c r="B60" s="35">
        <v>85401</v>
      </c>
      <c r="C60" s="25" t="s">
        <v>107</v>
      </c>
      <c r="D60" s="37">
        <v>49158</v>
      </c>
      <c r="E60" s="26">
        <v>49158</v>
      </c>
      <c r="F60" s="37">
        <v>34600</v>
      </c>
      <c r="G60" s="26">
        <v>7341</v>
      </c>
      <c r="H60" s="37"/>
      <c r="I60" s="26"/>
      <c r="J60" s="37"/>
      <c r="K60" s="26"/>
    </row>
    <row r="61" spans="1:11" s="10" customFormat="1" ht="12.75" customHeight="1">
      <c r="A61" s="49">
        <v>854</v>
      </c>
      <c r="B61" s="50"/>
      <c r="C61" s="45" t="s">
        <v>108</v>
      </c>
      <c r="D61" s="46">
        <v>49158</v>
      </c>
      <c r="E61" s="47">
        <v>49158</v>
      </c>
      <c r="F61" s="46">
        <v>34600</v>
      </c>
      <c r="G61" s="47">
        <v>7341</v>
      </c>
      <c r="H61" s="46"/>
      <c r="I61" s="47"/>
      <c r="J61" s="46"/>
      <c r="K61" s="47"/>
    </row>
    <row r="62" spans="1:11" s="10" customFormat="1" ht="12.75" customHeight="1">
      <c r="A62" s="27"/>
      <c r="B62" s="60">
        <v>90003</v>
      </c>
      <c r="C62" s="65" t="s">
        <v>109</v>
      </c>
      <c r="D62" s="66">
        <v>8000</v>
      </c>
      <c r="E62" s="66">
        <v>8000</v>
      </c>
      <c r="F62" s="66"/>
      <c r="G62" s="66"/>
      <c r="H62" s="66"/>
      <c r="I62" s="66"/>
      <c r="J62" s="66"/>
      <c r="K62" s="66"/>
    </row>
    <row r="63" spans="1:11" s="10" customFormat="1" ht="25.5">
      <c r="A63" s="24"/>
      <c r="B63" s="60">
        <v>90004</v>
      </c>
      <c r="C63" s="65" t="s">
        <v>110</v>
      </c>
      <c r="D63" s="66">
        <v>1500</v>
      </c>
      <c r="E63" s="66">
        <v>1500</v>
      </c>
      <c r="F63" s="66"/>
      <c r="G63" s="66"/>
      <c r="H63" s="66"/>
      <c r="I63" s="66"/>
      <c r="J63" s="66"/>
      <c r="K63" s="66"/>
    </row>
    <row r="64" spans="1:11" s="10" customFormat="1" ht="13.5" customHeight="1">
      <c r="A64" s="24"/>
      <c r="B64" s="60">
        <v>90015</v>
      </c>
      <c r="C64" s="65" t="s">
        <v>111</v>
      </c>
      <c r="D64" s="66">
        <v>480000</v>
      </c>
      <c r="E64" s="66">
        <v>180000</v>
      </c>
      <c r="F64" s="66"/>
      <c r="G64" s="66"/>
      <c r="H64" s="66"/>
      <c r="I64" s="66"/>
      <c r="J64" s="66"/>
      <c r="K64" s="66">
        <v>300000</v>
      </c>
    </row>
    <row r="65" spans="1:11" s="10" customFormat="1" ht="14.25" customHeight="1">
      <c r="A65" s="24"/>
      <c r="B65" s="60">
        <v>90095</v>
      </c>
      <c r="C65" s="65" t="s">
        <v>72</v>
      </c>
      <c r="D65" s="66">
        <v>48000</v>
      </c>
      <c r="E65" s="66">
        <v>48000</v>
      </c>
      <c r="F65" s="66"/>
      <c r="G65" s="66"/>
      <c r="H65" s="66"/>
      <c r="I65" s="66"/>
      <c r="J65" s="66"/>
      <c r="K65" s="66"/>
    </row>
    <row r="66" spans="1:11" s="10" customFormat="1" ht="25.5">
      <c r="A66" s="49">
        <v>900</v>
      </c>
      <c r="B66" s="50"/>
      <c r="C66" s="45" t="s">
        <v>112</v>
      </c>
      <c r="D66" s="46">
        <f>SUM(D62:D65)</f>
        <v>537500</v>
      </c>
      <c r="E66" s="47">
        <f>SUM(E62:E65)</f>
        <v>237500</v>
      </c>
      <c r="F66" s="46">
        <v>0</v>
      </c>
      <c r="G66" s="47">
        <v>0</v>
      </c>
      <c r="H66" s="46">
        <v>0</v>
      </c>
      <c r="I66" s="47">
        <v>0</v>
      </c>
      <c r="J66" s="46">
        <v>0</v>
      </c>
      <c r="K66" s="47">
        <v>300000</v>
      </c>
    </row>
    <row r="67" spans="1:11" s="10" customFormat="1" ht="21" customHeight="1">
      <c r="A67" s="27"/>
      <c r="B67" s="60">
        <v>92116</v>
      </c>
      <c r="C67" s="65" t="s">
        <v>135</v>
      </c>
      <c r="D67" s="66">
        <v>157500</v>
      </c>
      <c r="E67" s="66">
        <v>157500</v>
      </c>
      <c r="F67" s="66"/>
      <c r="G67" s="66"/>
      <c r="H67" s="66">
        <v>157500</v>
      </c>
      <c r="I67" s="66"/>
      <c r="J67" s="66"/>
      <c r="K67" s="66"/>
    </row>
    <row r="68" spans="1:11" s="10" customFormat="1" ht="21" customHeight="1">
      <c r="A68" s="23"/>
      <c r="B68" s="60">
        <v>92195</v>
      </c>
      <c r="C68" s="65" t="s">
        <v>72</v>
      </c>
      <c r="D68" s="66">
        <v>37000</v>
      </c>
      <c r="E68" s="66">
        <v>37000</v>
      </c>
      <c r="F68" s="66"/>
      <c r="G68" s="66"/>
      <c r="H68" s="66"/>
      <c r="I68" s="66"/>
      <c r="J68" s="66"/>
      <c r="K68" s="66"/>
    </row>
    <row r="69" spans="1:11" s="10" customFormat="1" ht="25.5">
      <c r="A69" s="49">
        <v>921</v>
      </c>
      <c r="B69" s="50"/>
      <c r="C69" s="45" t="s">
        <v>136</v>
      </c>
      <c r="D69" s="46">
        <f>SUM(D67:D68)</f>
        <v>194500</v>
      </c>
      <c r="E69" s="47">
        <f>SUM(E67:E68)</f>
        <v>194500</v>
      </c>
      <c r="F69" s="46">
        <v>0</v>
      </c>
      <c r="G69" s="47">
        <v>0</v>
      </c>
      <c r="H69" s="46">
        <v>157500</v>
      </c>
      <c r="I69" s="47">
        <v>0</v>
      </c>
      <c r="J69" s="46">
        <v>0</v>
      </c>
      <c r="K69" s="47">
        <v>0</v>
      </c>
    </row>
    <row r="70" spans="1:11" s="10" customFormat="1" ht="25.5">
      <c r="A70" s="22"/>
      <c r="B70" s="35">
        <v>92605</v>
      </c>
      <c r="C70" s="25" t="s">
        <v>113</v>
      </c>
      <c r="D70" s="37">
        <v>25000</v>
      </c>
      <c r="E70" s="26">
        <v>25000</v>
      </c>
      <c r="F70" s="37">
        <v>1600</v>
      </c>
      <c r="G70" s="26"/>
      <c r="H70" s="37"/>
      <c r="I70" s="26"/>
      <c r="J70" s="37"/>
      <c r="K70" s="26"/>
    </row>
    <row r="71" spans="1:11" s="10" customFormat="1" ht="13.5" customHeight="1">
      <c r="A71" s="49">
        <v>926</v>
      </c>
      <c r="B71" s="50"/>
      <c r="C71" s="45" t="s">
        <v>137</v>
      </c>
      <c r="D71" s="46">
        <v>25000</v>
      </c>
      <c r="E71" s="47">
        <v>25000</v>
      </c>
      <c r="F71" s="46">
        <f>SUM(F70)</f>
        <v>1600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</row>
    <row r="72" spans="1:11" s="12" customFormat="1" ht="24.75" customHeight="1">
      <c r="A72" s="98" t="s">
        <v>23</v>
      </c>
      <c r="B72" s="99"/>
      <c r="C72" s="100"/>
      <c r="D72" s="30">
        <f>SUM(D9,D11,D16,D19,D25,D27,D31,D33,D35,D37,D47,D51,D61,D59,D66,D71,D69)</f>
        <v>19092958</v>
      </c>
      <c r="E72" s="30">
        <f>SUM(E9,E11,E16,E19,E25,E27,E31,E33,E35,E37,E47,E51,E59,E61,E66,E71,E69)</f>
        <v>16105508</v>
      </c>
      <c r="F72" s="38">
        <f>SUM(F25,F27,F31,F33,F47,F59,F61,F71,F51)</f>
        <v>7196755</v>
      </c>
      <c r="G72" s="30">
        <f>SUM(G25,G27,G31,G47,G51,G59,G61)</f>
        <v>1477400</v>
      </c>
      <c r="H72" s="39">
        <f>SUM(H9,H1,H19,H25,H27,H31,H37,H51,H59,H66,H69,H47)</f>
        <v>173500</v>
      </c>
      <c r="I72" s="30">
        <f>SUM(I35,I33,I31)</f>
        <v>180000</v>
      </c>
      <c r="J72" s="39">
        <v>0</v>
      </c>
      <c r="K72" s="30">
        <f>SUM(K9,K16,K25,K66,K31,K47)</f>
        <v>2987450</v>
      </c>
    </row>
    <row r="74" spans="1:11" ht="12.75">
      <c r="A74" s="97" t="s">
        <v>149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1:11" ht="36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1:11" ht="15">
      <c r="A76" s="88"/>
      <c r="B76" s="88"/>
      <c r="C76" s="88"/>
      <c r="D76" s="88"/>
      <c r="E76" s="88"/>
      <c r="F76" s="88"/>
      <c r="G76" s="88"/>
      <c r="H76" s="88"/>
      <c r="I76" s="88"/>
      <c r="J76" s="89" t="s">
        <v>150</v>
      </c>
      <c r="K76" s="88"/>
    </row>
  </sheetData>
  <sheetProtection/>
  <mergeCells count="11">
    <mergeCell ref="A74:K75"/>
    <mergeCell ref="A72:C72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1
do uchwały Rady Gminy w Mircu Nr XVII/108/2008 
z dnia  9 kwietnia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view="pageLayout" workbookViewId="0" topLeftCell="E1">
      <selection activeCell="H19" sqref="H19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0.625" style="1" customWidth="1"/>
    <col min="5" max="5" width="10.625" style="1" customWidth="1"/>
    <col min="6" max="7" width="11.25390625" style="1" customWidth="1"/>
    <col min="8" max="8" width="12.375" style="1" customWidth="1"/>
    <col min="9" max="9" width="10.375" style="1" customWidth="1"/>
    <col min="10" max="10" width="11.375" style="1" customWidth="1"/>
    <col min="11" max="11" width="12.1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12</v>
      </c>
    </row>
    <row r="3" spans="1:15" s="7" customFormat="1" ht="19.5" customHeight="1">
      <c r="A3" s="102" t="s">
        <v>16</v>
      </c>
      <c r="B3" s="102" t="s">
        <v>1</v>
      </c>
      <c r="C3" s="102" t="s">
        <v>11</v>
      </c>
      <c r="D3" s="103" t="s">
        <v>30</v>
      </c>
      <c r="E3" s="103" t="s">
        <v>17</v>
      </c>
      <c r="F3" s="105" t="s">
        <v>37</v>
      </c>
      <c r="G3" s="109" t="s">
        <v>20</v>
      </c>
      <c r="H3" s="109"/>
      <c r="I3" s="109"/>
      <c r="J3" s="109"/>
      <c r="K3" s="109"/>
      <c r="L3" s="109"/>
      <c r="M3" s="109"/>
      <c r="N3" s="104"/>
      <c r="O3" s="103" t="s">
        <v>18</v>
      </c>
    </row>
    <row r="4" spans="1:15" s="7" customFormat="1" ht="19.5" customHeight="1">
      <c r="A4" s="102"/>
      <c r="B4" s="102"/>
      <c r="C4" s="102"/>
      <c r="D4" s="103"/>
      <c r="E4" s="103"/>
      <c r="F4" s="106"/>
      <c r="G4" s="104" t="s">
        <v>38</v>
      </c>
      <c r="H4" s="103" t="s">
        <v>8</v>
      </c>
      <c r="I4" s="103"/>
      <c r="J4" s="103"/>
      <c r="K4" s="103"/>
      <c r="L4" s="103" t="s">
        <v>15</v>
      </c>
      <c r="M4" s="103" t="s">
        <v>39</v>
      </c>
      <c r="N4" s="105" t="s">
        <v>40</v>
      </c>
      <c r="O4" s="103"/>
    </row>
    <row r="5" spans="1:15" s="7" customFormat="1" ht="29.25" customHeight="1">
      <c r="A5" s="102"/>
      <c r="B5" s="102"/>
      <c r="C5" s="102"/>
      <c r="D5" s="103"/>
      <c r="E5" s="103"/>
      <c r="F5" s="106"/>
      <c r="G5" s="104"/>
      <c r="H5" s="103" t="s">
        <v>32</v>
      </c>
      <c r="I5" s="103" t="s">
        <v>28</v>
      </c>
      <c r="J5" s="103" t="s">
        <v>33</v>
      </c>
      <c r="K5" s="103" t="s">
        <v>29</v>
      </c>
      <c r="L5" s="103"/>
      <c r="M5" s="103"/>
      <c r="N5" s="106"/>
      <c r="O5" s="103"/>
    </row>
    <row r="6" spans="1:15" s="7" customFormat="1" ht="19.5" customHeight="1">
      <c r="A6" s="102"/>
      <c r="B6" s="102"/>
      <c r="C6" s="102"/>
      <c r="D6" s="103"/>
      <c r="E6" s="103"/>
      <c r="F6" s="106"/>
      <c r="G6" s="104"/>
      <c r="H6" s="103"/>
      <c r="I6" s="103"/>
      <c r="J6" s="103"/>
      <c r="K6" s="103"/>
      <c r="L6" s="103"/>
      <c r="M6" s="103"/>
      <c r="N6" s="106"/>
      <c r="O6" s="103"/>
    </row>
    <row r="7" spans="1:15" s="7" customFormat="1" ht="19.5" customHeight="1">
      <c r="A7" s="102"/>
      <c r="B7" s="102"/>
      <c r="C7" s="102"/>
      <c r="D7" s="103"/>
      <c r="E7" s="103"/>
      <c r="F7" s="107"/>
      <c r="G7" s="104"/>
      <c r="H7" s="103"/>
      <c r="I7" s="103"/>
      <c r="J7" s="103"/>
      <c r="K7" s="103"/>
      <c r="L7" s="103"/>
      <c r="M7" s="103"/>
      <c r="N7" s="107"/>
      <c r="O7" s="103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ht="46.5" customHeight="1">
      <c r="A9" s="17" t="s">
        <v>4</v>
      </c>
      <c r="B9" s="77" t="s">
        <v>75</v>
      </c>
      <c r="C9" s="77" t="s">
        <v>73</v>
      </c>
      <c r="D9" s="19" t="s">
        <v>119</v>
      </c>
      <c r="E9" s="57">
        <v>1316532</v>
      </c>
      <c r="F9" s="57">
        <v>605295</v>
      </c>
      <c r="G9" s="57">
        <v>264000</v>
      </c>
      <c r="H9" s="57">
        <v>264000</v>
      </c>
      <c r="I9" s="57"/>
      <c r="J9" s="78" t="s">
        <v>19</v>
      </c>
      <c r="K9" s="57"/>
      <c r="L9" s="57">
        <v>247237</v>
      </c>
      <c r="M9" s="57">
        <v>200000</v>
      </c>
      <c r="N9" s="57"/>
      <c r="O9" s="57" t="s">
        <v>120</v>
      </c>
    </row>
    <row r="10" spans="1:15" ht="45.75" customHeight="1">
      <c r="A10" s="17" t="s">
        <v>5</v>
      </c>
      <c r="B10" s="77" t="s">
        <v>78</v>
      </c>
      <c r="C10" s="77" t="s">
        <v>76</v>
      </c>
      <c r="D10" s="19" t="s">
        <v>122</v>
      </c>
      <c r="E10" s="57">
        <v>1934245</v>
      </c>
      <c r="F10" s="57">
        <v>848345</v>
      </c>
      <c r="G10" s="57">
        <v>1085900.36</v>
      </c>
      <c r="H10" s="57">
        <v>275118</v>
      </c>
      <c r="I10" s="57">
        <v>810782</v>
      </c>
      <c r="J10" s="78" t="s">
        <v>19</v>
      </c>
      <c r="K10" s="57"/>
      <c r="L10" s="57"/>
      <c r="M10" s="57"/>
      <c r="N10" s="57"/>
      <c r="O10" s="57" t="s">
        <v>120</v>
      </c>
    </row>
    <row r="11" spans="1:15" ht="99.75" customHeight="1">
      <c r="A11" s="17" t="s">
        <v>6</v>
      </c>
      <c r="B11" s="77" t="s">
        <v>51</v>
      </c>
      <c r="C11" s="77" t="s">
        <v>52</v>
      </c>
      <c r="D11" s="19" t="s">
        <v>127</v>
      </c>
      <c r="E11" s="57">
        <v>1000895</v>
      </c>
      <c r="F11" s="57">
        <v>21516</v>
      </c>
      <c r="G11" s="57">
        <v>50000</v>
      </c>
      <c r="H11" s="57">
        <v>50000</v>
      </c>
      <c r="I11" s="57"/>
      <c r="J11" s="78" t="s">
        <v>19</v>
      </c>
      <c r="K11" s="57"/>
      <c r="L11" s="57">
        <v>929379</v>
      </c>
      <c r="M11" s="57"/>
      <c r="N11" s="57"/>
      <c r="O11" s="57" t="s">
        <v>120</v>
      </c>
    </row>
    <row r="12" spans="1:15" ht="45" customHeight="1">
      <c r="A12" s="17" t="s">
        <v>0</v>
      </c>
      <c r="B12" s="77" t="s">
        <v>51</v>
      </c>
      <c r="C12" s="77" t="s">
        <v>53</v>
      </c>
      <c r="D12" s="19" t="s">
        <v>125</v>
      </c>
      <c r="E12" s="57">
        <v>2465465</v>
      </c>
      <c r="F12" s="57">
        <v>36162</v>
      </c>
      <c r="G12" s="57">
        <v>500000</v>
      </c>
      <c r="H12" s="57">
        <v>500000</v>
      </c>
      <c r="I12" s="57"/>
      <c r="J12" s="78"/>
      <c r="K12" s="57"/>
      <c r="L12" s="57">
        <v>1929303</v>
      </c>
      <c r="M12" s="57"/>
      <c r="N12" s="57"/>
      <c r="O12" s="57" t="s">
        <v>120</v>
      </c>
    </row>
    <row r="13" spans="1:15" ht="25.5">
      <c r="A13" s="17" t="s">
        <v>43</v>
      </c>
      <c r="B13" s="77" t="s">
        <v>51</v>
      </c>
      <c r="C13" s="77" t="s">
        <v>54</v>
      </c>
      <c r="D13" s="19" t="s">
        <v>126</v>
      </c>
      <c r="E13" s="57">
        <v>2332472</v>
      </c>
      <c r="F13" s="57">
        <v>34525</v>
      </c>
      <c r="G13" s="57">
        <v>10000</v>
      </c>
      <c r="H13" s="57">
        <v>10000</v>
      </c>
      <c r="I13" s="57"/>
      <c r="J13" s="78"/>
      <c r="K13" s="57"/>
      <c r="L13" s="57">
        <v>2287947</v>
      </c>
      <c r="M13" s="57"/>
      <c r="N13" s="57"/>
      <c r="O13" s="57" t="s">
        <v>120</v>
      </c>
    </row>
    <row r="14" spans="1:15" ht="55.5" customHeight="1">
      <c r="A14" s="17" t="s">
        <v>44</v>
      </c>
      <c r="B14" s="77" t="s">
        <v>123</v>
      </c>
      <c r="C14" s="77" t="s">
        <v>124</v>
      </c>
      <c r="D14" s="19" t="s">
        <v>128</v>
      </c>
      <c r="E14" s="57">
        <v>556264</v>
      </c>
      <c r="F14" s="57">
        <v>256264</v>
      </c>
      <c r="G14" s="57">
        <v>300000</v>
      </c>
      <c r="H14" s="57">
        <v>300000</v>
      </c>
      <c r="I14" s="57"/>
      <c r="J14" s="78" t="s">
        <v>19</v>
      </c>
      <c r="K14" s="57"/>
      <c r="L14" s="57"/>
      <c r="M14" s="57"/>
      <c r="N14" s="57"/>
      <c r="O14" s="57" t="s">
        <v>120</v>
      </c>
    </row>
    <row r="15" spans="1:15" ht="22.5" customHeight="1">
      <c r="A15" s="110" t="s">
        <v>31</v>
      </c>
      <c r="B15" s="111"/>
      <c r="C15" s="111"/>
      <c r="D15" s="112"/>
      <c r="E15" s="57">
        <f>SUM(E9:E14)</f>
        <v>9605873</v>
      </c>
      <c r="F15" s="57">
        <f>SUM(F9:F14)</f>
        <v>1802107</v>
      </c>
      <c r="G15" s="79">
        <f>SUM(G9:G14)</f>
        <v>2209900.3600000003</v>
      </c>
      <c r="H15" s="57">
        <f>SUM(H9:H14)</f>
        <v>1399118</v>
      </c>
      <c r="I15" s="57">
        <f>SUM(I9:I14)</f>
        <v>810782</v>
      </c>
      <c r="J15" s="6"/>
      <c r="K15" s="6"/>
      <c r="L15" s="57">
        <f>SUM(L9:L14)</f>
        <v>5393866</v>
      </c>
      <c r="M15" s="57">
        <f>SUM(M9:M14)</f>
        <v>200000</v>
      </c>
      <c r="N15" s="6"/>
      <c r="O15" s="14" t="s">
        <v>13</v>
      </c>
    </row>
    <row r="17" spans="2:14" ht="12.75">
      <c r="B17" s="108" t="s">
        <v>149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2:14" ht="12.7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ht="15">
      <c r="M19" s="89" t="s">
        <v>150</v>
      </c>
    </row>
  </sheetData>
  <sheetProtection/>
  <mergeCells count="20">
    <mergeCell ref="B17:N18"/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 xml:space="preserve">&amp;R&amp;9Załącznik nr  2
do uchwały Rady Gminy w Mircu Nr XVII/108/2008
z dnia 9 kwietnia 2008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">
      <selection activeCell="B12" sqref="B12:F20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125" style="0" customWidth="1"/>
    <col min="4" max="4" width="41.125" style="0" customWidth="1"/>
    <col min="5" max="5" width="34.75390625" style="0" customWidth="1"/>
    <col min="6" max="6" width="19.00390625" style="0" customWidth="1"/>
  </cols>
  <sheetData>
    <row r="1" spans="1:5" ht="48.75" customHeight="1">
      <c r="A1" s="113" t="s">
        <v>145</v>
      </c>
      <c r="B1" s="114"/>
      <c r="C1" s="114"/>
      <c r="D1" s="114"/>
      <c r="E1" s="114"/>
    </row>
    <row r="2" spans="4:5" ht="19.5" customHeight="1">
      <c r="D2" s="15"/>
      <c r="E2" s="15"/>
    </row>
    <row r="3" spans="4:6" ht="19.5" customHeight="1">
      <c r="D3" s="1"/>
      <c r="F3" s="2" t="s">
        <v>12</v>
      </c>
    </row>
    <row r="4" spans="1:6" ht="19.5" customHeight="1">
      <c r="A4" s="16" t="s">
        <v>16</v>
      </c>
      <c r="B4" s="16" t="s">
        <v>1</v>
      </c>
      <c r="C4" s="16" t="s">
        <v>2</v>
      </c>
      <c r="D4" s="16" t="s">
        <v>41</v>
      </c>
      <c r="E4" s="16" t="s">
        <v>45</v>
      </c>
      <c r="F4" s="16" t="s">
        <v>42</v>
      </c>
    </row>
    <row r="5" spans="1:6" s="21" customFormat="1" ht="11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5</v>
      </c>
    </row>
    <row r="6" spans="1:6" s="21" customFormat="1" ht="30" customHeight="1">
      <c r="A6" s="20" t="s">
        <v>4</v>
      </c>
      <c r="B6" s="20">
        <v>754</v>
      </c>
      <c r="C6" s="20">
        <v>75405</v>
      </c>
      <c r="D6" s="20" t="s">
        <v>143</v>
      </c>
      <c r="E6" s="81" t="s">
        <v>144</v>
      </c>
      <c r="F6" s="82">
        <v>5000</v>
      </c>
    </row>
    <row r="7" spans="1:6" ht="45" customHeight="1">
      <c r="A7" s="83" t="s">
        <v>5</v>
      </c>
      <c r="B7" s="83">
        <v>801</v>
      </c>
      <c r="C7" s="83">
        <v>80113</v>
      </c>
      <c r="D7" s="84" t="s">
        <v>129</v>
      </c>
      <c r="E7" s="85" t="s">
        <v>130</v>
      </c>
      <c r="F7" s="86">
        <v>13000</v>
      </c>
    </row>
    <row r="8" spans="1:6" ht="30" customHeight="1">
      <c r="A8" s="83" t="s">
        <v>6</v>
      </c>
      <c r="B8" s="83">
        <v>851</v>
      </c>
      <c r="C8" s="83">
        <v>85195</v>
      </c>
      <c r="D8" s="84" t="s">
        <v>146</v>
      </c>
      <c r="E8" s="87" t="s">
        <v>147</v>
      </c>
      <c r="F8" s="86">
        <v>1000</v>
      </c>
    </row>
    <row r="9" spans="1:6" ht="41.25" customHeight="1">
      <c r="A9" s="83" t="s">
        <v>0</v>
      </c>
      <c r="B9" s="83">
        <v>852</v>
      </c>
      <c r="C9" s="83">
        <v>85295</v>
      </c>
      <c r="D9" s="84" t="s">
        <v>148</v>
      </c>
      <c r="E9" s="87" t="s">
        <v>147</v>
      </c>
      <c r="F9" s="86">
        <v>2000</v>
      </c>
    </row>
    <row r="10" spans="1:6" ht="30" customHeight="1">
      <c r="A10" s="110" t="s">
        <v>31</v>
      </c>
      <c r="B10" s="111"/>
      <c r="C10" s="111"/>
      <c r="D10" s="112"/>
      <c r="E10" s="18"/>
      <c r="F10" s="58">
        <f>SUM(F6:F9)</f>
        <v>21000</v>
      </c>
    </row>
    <row r="12" spans="2:6" ht="12.75">
      <c r="B12" s="115" t="s">
        <v>151</v>
      </c>
      <c r="C12" s="115"/>
      <c r="D12" s="115"/>
      <c r="E12" s="115"/>
      <c r="F12" s="115"/>
    </row>
    <row r="13" spans="2:6" ht="12.75">
      <c r="B13" s="115"/>
      <c r="C13" s="115"/>
      <c r="D13" s="115"/>
      <c r="E13" s="115"/>
      <c r="F13" s="115"/>
    </row>
    <row r="14" spans="2:6" ht="12.75">
      <c r="B14" s="91"/>
      <c r="C14" s="91"/>
      <c r="D14" s="91"/>
      <c r="E14" s="91"/>
      <c r="F14" s="91"/>
    </row>
    <row r="15" spans="2:6" ht="15">
      <c r="B15" s="91"/>
      <c r="C15" s="91"/>
      <c r="D15" s="91"/>
      <c r="E15" s="91"/>
      <c r="F15" s="92" t="s">
        <v>150</v>
      </c>
    </row>
    <row r="16" spans="2:6" ht="12.75">
      <c r="B16" s="91"/>
      <c r="C16" s="91"/>
      <c r="D16" s="91"/>
      <c r="E16" s="91"/>
      <c r="F16" s="9"/>
    </row>
    <row r="17" spans="2:6" ht="12.75">
      <c r="B17" s="91"/>
      <c r="C17" s="91"/>
      <c r="D17" s="91"/>
      <c r="E17" s="91"/>
      <c r="F17" s="9"/>
    </row>
    <row r="18" spans="2:6" ht="12.75">
      <c r="B18" s="91"/>
      <c r="C18" s="91"/>
      <c r="D18" s="91"/>
      <c r="E18" s="91"/>
      <c r="F18" s="9"/>
    </row>
    <row r="19" spans="2:6" ht="12.75">
      <c r="B19" s="91"/>
      <c r="C19" s="91"/>
      <c r="D19" s="91"/>
      <c r="E19" s="91"/>
      <c r="F19" s="9"/>
    </row>
    <row r="20" spans="2:6" ht="12.75">
      <c r="B20" s="91"/>
      <c r="C20" s="91"/>
      <c r="D20" s="91"/>
      <c r="E20" s="91"/>
      <c r="F20" s="9"/>
    </row>
    <row r="21" spans="2:6" ht="12.75">
      <c r="B21" s="90"/>
      <c r="C21" s="90"/>
      <c r="D21" s="90"/>
      <c r="E21" s="90"/>
      <c r="F21" s="90"/>
    </row>
  </sheetData>
  <sheetProtection/>
  <mergeCells count="3">
    <mergeCell ref="A1:E1"/>
    <mergeCell ref="A10:D10"/>
    <mergeCell ref="B12:F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3
do uchwały Rady Gminy w Mircu   Nr XVII/108/2008
z dnia  9 kwietnia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2008-04-09T11:28:47Z</cp:lastPrinted>
  <dcterms:created xsi:type="dcterms:W3CDTF">1998-12-09T13:02:10Z</dcterms:created>
  <dcterms:modified xsi:type="dcterms:W3CDTF">2008-04-14T12:52:26Z</dcterms:modified>
  <cp:category/>
  <cp:version/>
  <cp:contentType/>
  <cp:contentStatus/>
</cp:coreProperties>
</file>